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ROZR_sprawy pozostałe\BAZA\LPG Dusocin\szacowanie\"/>
    </mc:Choice>
  </mc:AlternateContent>
  <xr:revisionPtr revIDLastSave="0" documentId="8_{276AB3BB-7AC9-4404-B7CE-2E1A7089F66F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UC 2023" sheetId="12" state="hidden" r:id="rId1"/>
    <sheet name="OGÓŁEM (suma)" sheetId="1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3" l="1"/>
  <c r="F7" i="13" s="1"/>
  <c r="F8" i="13" s="1"/>
  <c r="C7" i="12"/>
  <c r="F9" i="13" l="1"/>
  <c r="C8" i="12"/>
  <c r="C9" i="12" s="1"/>
  <c r="C14" i="12" l="1"/>
  <c r="E7" i="12"/>
  <c r="D7" i="12" s="1"/>
  <c r="E10" i="12"/>
  <c r="G10" i="12" s="1"/>
  <c r="C11" i="12"/>
  <c r="C12" i="12" s="1"/>
  <c r="D10" i="12" l="1"/>
  <c r="E11" i="12"/>
  <c r="E9" i="12"/>
  <c r="G9" i="12" s="1"/>
  <c r="E12" i="12"/>
  <c r="D12" i="12" s="1"/>
  <c r="E14" i="12"/>
  <c r="G14" i="12" s="1"/>
  <c r="E8" i="12"/>
  <c r="D8" i="12" s="1"/>
  <c r="D9" i="12" s="1"/>
  <c r="G7" i="12"/>
  <c r="C13" i="12"/>
  <c r="E16" i="12" l="1"/>
  <c r="G16" i="12" s="1"/>
  <c r="E13" i="12"/>
  <c r="D13" i="12" s="1"/>
  <c r="G8" i="12"/>
  <c r="E17" i="12"/>
  <c r="G17" i="12" s="1"/>
  <c r="D11" i="12"/>
  <c r="G11" i="12"/>
  <c r="G12" i="12"/>
  <c r="G13" i="12" l="1"/>
  <c r="E15" i="12"/>
  <c r="G15" i="12" s="1"/>
</calcChain>
</file>

<file path=xl/sharedStrings.xml><?xml version="1.0" encoding="utf-8"?>
<sst xmlns="http://schemas.openxmlformats.org/spreadsheetml/2006/main" count="82" uniqueCount="65">
  <si>
    <r>
      <rPr>
        <sz val="10"/>
        <rFont val="Arial"/>
        <family val="2"/>
        <charset val="238"/>
      </rPr>
      <t>-</t>
    </r>
  </si>
  <si>
    <r>
      <rPr>
        <sz val="10"/>
        <rFont val="Arial"/>
        <family val="2"/>
        <charset val="238"/>
      </rPr>
      <t>Liczba jednostek</t>
    </r>
  </si>
  <si>
    <r>
      <rPr>
        <sz val="10"/>
        <rFont val="Arial"/>
        <family val="2"/>
        <charset val="238"/>
      </rPr>
      <t>Cena jednostkowa netto w zł</t>
    </r>
  </si>
  <si>
    <r>
      <rPr>
        <sz val="10"/>
        <rFont val="Arial"/>
        <family val="2"/>
        <charset val="238"/>
      </rPr>
      <t>Stawka podatku VAT %</t>
    </r>
  </si>
  <si>
    <r>
      <rPr>
        <sz val="10"/>
        <rFont val="Arial"/>
        <family val="2"/>
        <charset val="238"/>
      </rPr>
      <t>23,00</t>
    </r>
  </si>
  <si>
    <t>L.P.</t>
  </si>
  <si>
    <t>2.</t>
  </si>
  <si>
    <t>3.</t>
  </si>
  <si>
    <t>1.</t>
  </si>
  <si>
    <t>4.</t>
  </si>
  <si>
    <t>5.</t>
  </si>
  <si>
    <t>6.</t>
  </si>
  <si>
    <t>7.</t>
  </si>
  <si>
    <t>8.</t>
  </si>
  <si>
    <t>Paliwo gazowe -zamówienie podstawowe  (kWh)</t>
  </si>
  <si>
    <t>Paliwo gazowe -opcja ( 30% )  ( kWh)</t>
  </si>
  <si>
    <t>Razem : paliwo gazowe ( 2+3) ( kWh)</t>
  </si>
  <si>
    <t>Wartość netto (kol 3 x4) w zł</t>
  </si>
  <si>
    <t>Wartość brutto (kol 5+( 5 x  6) w zł</t>
  </si>
  <si>
    <t>Opłata sieciowa stała(ilość jed. =ilość h w trakcie trwania umowy x moc umowna)  (kWh/h )</t>
  </si>
  <si>
    <t>Opłata abonamentowa za sprzedaż paliwa gazowego         ( m-ce )</t>
  </si>
  <si>
    <t>9.</t>
  </si>
  <si>
    <t>10.</t>
  </si>
  <si>
    <t>Opłata sieciowa zmienna - podstawowe ( kWh)</t>
  </si>
  <si>
    <t>Razem : opłata sieciowa zmienna ( 6+7) ( kWh)</t>
  </si>
  <si>
    <t>Razem</t>
  </si>
  <si>
    <t>23,00</t>
  </si>
  <si>
    <t>w tym: zamówienie  podstawowe</t>
  </si>
  <si>
    <t xml:space="preserve"> opcja</t>
  </si>
  <si>
    <t>Opłata sieciowa zmienna - opcja  ( 30% )( kWh)</t>
  </si>
  <si>
    <t xml:space="preserve">        </t>
  </si>
  <si>
    <r>
      <t>UC S.A. OGÓŁEM  - moc umowna  :</t>
    </r>
    <r>
      <rPr>
        <b/>
        <sz val="10"/>
        <rFont val="Arial"/>
        <family val="2"/>
        <charset val="238"/>
      </rPr>
      <t xml:space="preserve"> 4 433 kWh</t>
    </r>
  </si>
  <si>
    <t>ZESTAWIENIE ZBIORCZE UC S.A. - USTALENIE WARTOŚCI SZACUNKOWEJ - PALIWO GAZOWE 2023 ROK</t>
  </si>
  <si>
    <t>Lp.</t>
  </si>
  <si>
    <t>Formularz Cenowy</t>
  </si>
  <si>
    <t>oferujemy realizację w/w zamówienia zgodnie z poniższymi cenami:</t>
  </si>
  <si>
    <t>Wyszczególnienie elementów rozliczeniowych</t>
  </si>
  <si>
    <t>Jednostka miary</t>
  </si>
  <si>
    <t>na dostawę gazu płynnego propan (LPG) do obiektu Regionalnego Ośrodka Zrównoważonego Rozwoju Sp. z o.o.</t>
  </si>
  <si>
    <t>Cena jednostkowa netto* w zł</t>
  </si>
  <si>
    <t>Wartość netto*
[zł]</t>
  </si>
  <si>
    <t>Podatek VAT *****:</t>
  </si>
  <si>
    <t>Wartość brutto (CENA OFERTY)*:</t>
  </si>
  <si>
    <t xml:space="preserve">W wykonawcy = C ofertowa / C producenta =…..............……….** </t>
  </si>
  <si>
    <t>Obliczenie współczynnika narzutu Wykonawcy (W wykonawcy):</t>
  </si>
  <si>
    <t>Uwaga do formularza:</t>
  </si>
  <si>
    <t>*</t>
  </si>
  <si>
    <t>Ceny należy podawać z dokładnością do jednego grosza</t>
  </si>
  <si>
    <t>**</t>
  </si>
  <si>
    <t>Współczynnik narzutu należy obliczyć z dokładnością do czterech miejsc po przecinku</t>
  </si>
  <si>
    <t>Cena przyjęta do obliczenia wartości ofertowej jest równa cenie jednostkowej Wykonawcy z Formularza Cenowego</t>
  </si>
  <si>
    <t>***</t>
  </si>
  <si>
    <t>Cena gazu płynnego propan do celów grzewczych z danej rafinerii obowiązująca w dniu ogłoszenia niniejszego postępowania (tj. z dnia ……...................)</t>
  </si>
  <si>
    <t>****</t>
  </si>
  <si>
    <t>Wartość % stawki podatku VAT określana na postawie stawki określonej rozporządzeniem Ministra Finansów obowiązującej w dniu ogłoszenia niniejszego postępowania</t>
  </si>
  <si>
    <t>*****</t>
  </si>
  <si>
    <t>Dostawa gazu płynnego propan (LPG) do celów grzewczych</t>
  </si>
  <si>
    <t>miejscowość, data</t>
  </si>
  <si>
    <t>podpis upełnomocnionego przedstawiciela Wykonawcy</t>
  </si>
  <si>
    <t>Dostawa gazu płynnego (LPG) do obiektu Regionalnego Ośrodka Zrównoważonego Rozwoju Sp. z o.o.</t>
  </si>
  <si>
    <r>
      <rPr>
        <sz val="10"/>
        <rFont val="Arial"/>
        <family val="2"/>
        <charset val="238"/>
      </rPr>
      <t xml:space="preserve">Załącznik Nr </t>
    </r>
    <r>
      <rPr>
        <b/>
        <sz val="10"/>
        <rFont val="Arial"/>
        <family val="2"/>
        <charset val="238"/>
      </rPr>
      <t>1</t>
    </r>
  </si>
  <si>
    <t>litr</t>
  </si>
  <si>
    <t>C ofertowa – cena jednostkowa netto (ofertowa) 1 litra gazu płynnego propan do celów grzewczych określona przez Wykonawcę w niniejszym Formularzu cenowym
(cena ta musi zawierać wszelkie koszty związane z realizacją zamówienia)***,</t>
  </si>
  <si>
    <t>Do obliczenia ceny ofertowej netto przyjęto hurtową cenę netto 1 litra gazu płynnego propan do celów grzewczych z rafinerii (podać nazwę rafinerii) .............................................................., z dnia .........................**** w wysokości ............... zł netto /litr*.</t>
  </si>
  <si>
    <t>C producenta – hurtowa cena netto 1 litra gazu płynnego propan do celów grzewczych w rafinerii określonej z nazwy przez Wykonawcę w niniejszym Formularzu cenowym przyjęta do obliczenia ceny ofertowej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</si>
</sst>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-* #,##0.00000\ _z_ł_-;\-* #,##0.00000\ _z_ł_-;_-* &quot;-&quot;??\ _z_ł_-;_-@_-"/>
  </numFmts>
  <fonts count="11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.8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i/>
      <sz val="9"/>
      <name val="Arial"/>
      <family val="2"/>
      <charset val="238"/>
    </font>
    <font>
      <sz val="8"/>
      <name val="Arial"/>
    </font>
    <font>
      <u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9">
    <xf numFmtId="0" fontId="0" fillId="0" borderId="0" xfId="0"/>
    <xf numFmtId="0" fontId="0" fillId="0" borderId="1" xfId="0" applyBorder="1" applyAlignment="1">
      <alignment vertical="top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164" fontId="0" fillId="0" borderId="7" xfId="1" applyFont="1" applyBorder="1" applyAlignment="1">
      <alignment horizontal="right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164" fontId="0" fillId="0" borderId="12" xfId="0" applyNumberFormat="1" applyBorder="1" applyAlignment="1">
      <alignment horizontal="right" wrapText="1"/>
    </xf>
    <xf numFmtId="0" fontId="1" fillId="0" borderId="14" xfId="0" applyFont="1" applyBorder="1" applyAlignment="1">
      <alignment horizontal="left" wrapText="1"/>
    </xf>
    <xf numFmtId="0" fontId="0" fillId="2" borderId="14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/>
    </xf>
    <xf numFmtId="164" fontId="0" fillId="0" borderId="0" xfId="1" applyFont="1"/>
    <xf numFmtId="164" fontId="0" fillId="0" borderId="10" xfId="0" applyNumberFormat="1" applyBorder="1" applyAlignment="1">
      <alignment horizontal="right" vertical="top" wrapText="1"/>
    </xf>
    <xf numFmtId="165" fontId="0" fillId="0" borderId="6" xfId="1" applyNumberFormat="1" applyFont="1" applyBorder="1" applyAlignment="1">
      <alignment horizontal="right" vertical="top" wrapText="1"/>
    </xf>
    <xf numFmtId="165" fontId="0" fillId="2" borderId="12" xfId="0" applyNumberFormat="1" applyFill="1" applyBorder="1" applyAlignment="1">
      <alignment horizontal="right" vertical="top" wrapText="1"/>
    </xf>
    <xf numFmtId="164" fontId="0" fillId="0" borderId="12" xfId="0" applyNumberFormat="1" applyBorder="1" applyAlignment="1">
      <alignment horizontal="right" vertical="top" wrapText="1"/>
    </xf>
    <xf numFmtId="164" fontId="0" fillId="2" borderId="12" xfId="0" applyNumberFormat="1" applyFill="1" applyBorder="1" applyAlignment="1">
      <alignment horizontal="right" vertical="top" wrapText="1"/>
    </xf>
    <xf numFmtId="0" fontId="0" fillId="2" borderId="13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left" wrapText="1"/>
    </xf>
    <xf numFmtId="164" fontId="0" fillId="2" borderId="10" xfId="1" applyFont="1" applyFill="1" applyBorder="1" applyAlignment="1">
      <alignment horizontal="right" vertical="top" wrapText="1"/>
    </xf>
    <xf numFmtId="164" fontId="0" fillId="0" borderId="0" xfId="0" applyNumberFormat="1"/>
    <xf numFmtId="0" fontId="3" fillId="0" borderId="6" xfId="0" applyFont="1" applyBorder="1" applyAlignment="1">
      <alignment horizontal="center" vertical="top" wrapText="1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4" fillId="0" borderId="6" xfId="0" applyNumberFormat="1" applyFont="1" applyBorder="1" applyAlignment="1">
      <alignment horizontal="center" vertical="top" wrapText="1"/>
    </xf>
    <xf numFmtId="164" fontId="0" fillId="2" borderId="12" xfId="0" applyNumberFormat="1" applyFill="1" applyBorder="1" applyAlignment="1">
      <alignment horizontal="right" wrapText="1"/>
    </xf>
    <xf numFmtId="0" fontId="0" fillId="2" borderId="9" xfId="0" applyFill="1" applyBorder="1" applyAlignment="1">
      <alignment horizontal="right" vertical="top" wrapText="1"/>
    </xf>
    <xf numFmtId="164" fontId="4" fillId="0" borderId="11" xfId="0" applyNumberFormat="1" applyFont="1" applyBorder="1" applyAlignment="1">
      <alignment horizontal="right" wrapText="1" indent="1"/>
    </xf>
    <xf numFmtId="164" fontId="0" fillId="0" borderId="6" xfId="0" applyNumberFormat="1" applyBorder="1" applyAlignment="1">
      <alignment horizontal="right" vertical="top"/>
    </xf>
    <xf numFmtId="164" fontId="0" fillId="2" borderId="6" xfId="0" applyNumberFormat="1" applyFill="1" applyBorder="1" applyAlignment="1">
      <alignment horizontal="righ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2" xfId="0" applyFont="1" applyBorder="1" applyAlignment="1">
      <alignment horizontal="center" wrapText="1"/>
    </xf>
    <xf numFmtId="164" fontId="1" fillId="0" borderId="15" xfId="0" applyNumberFormat="1" applyFont="1" applyBorder="1" applyAlignment="1">
      <alignment horizontal="right" wrapText="1" indent="1"/>
    </xf>
    <xf numFmtId="164" fontId="1" fillId="0" borderId="15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 vertical="top" wrapText="1"/>
    </xf>
    <xf numFmtId="164" fontId="1" fillId="0" borderId="6" xfId="0" applyNumberFormat="1" applyFont="1" applyBorder="1" applyAlignment="1">
      <alignment horizontal="right" vertical="top"/>
    </xf>
    <xf numFmtId="164" fontId="1" fillId="0" borderId="8" xfId="1" applyFont="1" applyBorder="1" applyAlignment="1">
      <alignment horizontal="right" vertical="top"/>
    </xf>
    <xf numFmtId="164" fontId="0" fillId="2" borderId="6" xfId="1" applyFont="1" applyFill="1" applyBorder="1" applyAlignment="1">
      <alignment horizontal="right" vertical="top" wrapText="1"/>
    </xf>
    <xf numFmtId="164" fontId="0" fillId="2" borderId="6" xfId="1" applyFont="1" applyFill="1" applyBorder="1" applyAlignment="1">
      <alignment horizontal="center" vertical="top" wrapText="1"/>
    </xf>
    <xf numFmtId="164" fontId="0" fillId="2" borderId="12" xfId="0" applyNumberFormat="1" applyFill="1" applyBorder="1" applyAlignment="1">
      <alignment horizontal="center" vertical="top" wrapText="1"/>
    </xf>
    <xf numFmtId="164" fontId="0" fillId="2" borderId="10" xfId="1" applyFont="1" applyFill="1" applyBorder="1" applyAlignment="1">
      <alignment horizontal="center" vertical="top" wrapText="1"/>
    </xf>
    <xf numFmtId="0" fontId="0" fillId="0" borderId="0" xfId="0" applyAlignment="1">
      <alignment vertical="center"/>
    </xf>
    <xf numFmtId="0" fontId="0" fillId="0" borderId="13" xfId="0" applyBorder="1" applyAlignment="1">
      <alignment horizontal="center" vertical="center"/>
    </xf>
    <xf numFmtId="0" fontId="3" fillId="0" borderId="0" xfId="0" applyFont="1"/>
    <xf numFmtId="0" fontId="1" fillId="0" borderId="13" xfId="0" applyFont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center"/>
    </xf>
    <xf numFmtId="3" fontId="0" fillId="0" borderId="13" xfId="1" applyNumberFormat="1" applyFont="1" applyBorder="1" applyAlignment="1">
      <alignment horizontal="right" vertical="center" indent="1"/>
    </xf>
    <xf numFmtId="0" fontId="1" fillId="3" borderId="13" xfId="0" applyFont="1" applyFill="1" applyBorder="1" applyAlignment="1">
      <alignment horizontal="center" vertical="center" wrapText="1"/>
    </xf>
    <xf numFmtId="165" fontId="1" fillId="0" borderId="13" xfId="1" applyNumberFormat="1" applyFont="1" applyBorder="1" applyAlignment="1">
      <alignment horizontal="center" vertical="center" wrapText="1"/>
    </xf>
    <xf numFmtId="164" fontId="1" fillId="0" borderId="13" xfId="1" applyFont="1" applyBorder="1" applyAlignment="1">
      <alignment horizontal="right" vertical="center"/>
    </xf>
    <xf numFmtId="0" fontId="0" fillId="3" borderId="13" xfId="0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/>
    </xf>
    <xf numFmtId="164" fontId="3" fillId="4" borderId="13" xfId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2" fontId="0" fillId="0" borderId="13" xfId="1" applyNumberFormat="1" applyFont="1" applyBorder="1" applyAlignment="1">
      <alignment horizontal="center" vertical="center"/>
    </xf>
    <xf numFmtId="164" fontId="1" fillId="0" borderId="1" xfId="1" applyFont="1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1" fillId="0" borderId="19" xfId="0" applyFont="1" applyBorder="1" applyAlignment="1">
      <alignment horizontal="left" vertical="center" wrapText="1"/>
    </xf>
    <xf numFmtId="3" fontId="0" fillId="0" borderId="19" xfId="1" applyNumberFormat="1" applyFont="1" applyBorder="1" applyAlignment="1">
      <alignment horizontal="right" vertical="center" indent="1"/>
    </xf>
    <xf numFmtId="165" fontId="1" fillId="0" borderId="19" xfId="1" applyNumberFormat="1" applyFont="1" applyBorder="1" applyAlignment="1">
      <alignment horizontal="center" vertical="center" wrapText="1"/>
    </xf>
    <xf numFmtId="2" fontId="1" fillId="0" borderId="17" xfId="1" applyNumberFormat="1" applyFont="1" applyBorder="1" applyAlignment="1">
      <alignment horizontal="right" vertical="center"/>
    </xf>
    <xf numFmtId="0" fontId="0" fillId="4" borderId="16" xfId="0" applyFill="1" applyBorder="1" applyAlignment="1">
      <alignment horizontal="center" vertical="center"/>
    </xf>
    <xf numFmtId="0" fontId="1" fillId="4" borderId="19" xfId="0" applyFont="1" applyFill="1" applyBorder="1" applyAlignment="1">
      <alignment horizontal="left" vertical="center" wrapText="1"/>
    </xf>
    <xf numFmtId="3" fontId="0" fillId="4" borderId="19" xfId="1" applyNumberFormat="1" applyFont="1" applyFill="1" applyBorder="1" applyAlignment="1">
      <alignment horizontal="right" vertical="center" indent="1"/>
    </xf>
    <xf numFmtId="165" fontId="1" fillId="4" borderId="19" xfId="1" applyNumberFormat="1" applyFont="1" applyFill="1" applyBorder="1" applyAlignment="1">
      <alignment horizontal="center" vertical="center" wrapText="1"/>
    </xf>
    <xf numFmtId="2" fontId="3" fillId="4" borderId="17" xfId="1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10" fillId="0" borderId="0" xfId="0" applyFont="1"/>
    <xf numFmtId="0" fontId="8" fillId="0" borderId="18" xfId="0" applyFont="1" applyBorder="1" applyAlignment="1">
      <alignment horizontal="center"/>
    </xf>
    <xf numFmtId="9" fontId="0" fillId="0" borderId="0" xfId="0" applyNumberFormat="1"/>
    <xf numFmtId="0" fontId="10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6"/>
  <sheetViews>
    <sheetView workbookViewId="0">
      <selection activeCell="C7" sqref="C7"/>
    </sheetView>
  </sheetViews>
  <sheetFormatPr defaultRowHeight="12.75" x14ac:dyDescent="0.2"/>
  <cols>
    <col min="1" max="1" width="5" customWidth="1"/>
    <col min="2" max="2" width="26" customWidth="1"/>
    <col min="3" max="3" width="15.85546875" customWidth="1"/>
    <col min="4" max="4" width="12.85546875" customWidth="1"/>
    <col min="5" max="5" width="19.5703125" customWidth="1"/>
    <col min="7" max="7" width="17" customWidth="1"/>
  </cols>
  <sheetData>
    <row r="1" spans="1:7" x14ac:dyDescent="0.2">
      <c r="B1" s="1"/>
    </row>
    <row r="2" spans="1:7" ht="17.25" customHeight="1" x14ac:dyDescent="0.2">
      <c r="A2" s="88" t="s">
        <v>32</v>
      </c>
      <c r="B2" s="88"/>
      <c r="C2" s="88"/>
      <c r="D2" s="88"/>
      <c r="E2" s="88"/>
      <c r="F2" s="88"/>
      <c r="G2" s="88"/>
    </row>
    <row r="3" spans="1:7" x14ac:dyDescent="0.2">
      <c r="B3" s="1"/>
    </row>
    <row r="5" spans="1:7" ht="39" thickBot="1" x14ac:dyDescent="0.25">
      <c r="A5" s="6" t="s">
        <v>5</v>
      </c>
      <c r="B5" s="14" t="s">
        <v>31</v>
      </c>
      <c r="C5" s="7" t="s">
        <v>1</v>
      </c>
      <c r="D5" s="7" t="s">
        <v>2</v>
      </c>
      <c r="E5" s="11" t="s">
        <v>17</v>
      </c>
      <c r="F5" s="7" t="s">
        <v>3</v>
      </c>
      <c r="G5" s="12" t="s">
        <v>18</v>
      </c>
    </row>
    <row r="6" spans="1:7" ht="13.5" thickBot="1" x14ac:dyDescent="0.25">
      <c r="A6" s="6" t="s">
        <v>8</v>
      </c>
      <c r="B6" s="4">
        <v>2</v>
      </c>
      <c r="C6" s="2">
        <v>3</v>
      </c>
      <c r="D6" s="3">
        <v>4</v>
      </c>
      <c r="E6" s="3">
        <v>5</v>
      </c>
      <c r="F6" s="3">
        <v>6</v>
      </c>
      <c r="G6" s="2">
        <v>7</v>
      </c>
    </row>
    <row r="7" spans="1:7" ht="26.25" customHeight="1" thickBot="1" x14ac:dyDescent="0.25">
      <c r="A7" s="6" t="s">
        <v>6</v>
      </c>
      <c r="B7" s="8" t="s">
        <v>14</v>
      </c>
      <c r="C7" s="10" t="e">
        <f>#REF!+#REF!+#REF!+#REF!+#REF!+#REF!+#REF!+#REF!+#REF!+#REF!+#REF!</f>
        <v>#REF!</v>
      </c>
      <c r="D7" s="19" t="e">
        <f>E7/C7</f>
        <v>#REF!</v>
      </c>
      <c r="E7" s="45" t="e">
        <f>#REF!+#REF!+#REF!+#REF!+#REF!+#REF!+#REF!+#REF!+#REF!+#REF!+#REF!</f>
        <v>#REF!</v>
      </c>
      <c r="F7" s="9" t="s">
        <v>4</v>
      </c>
      <c r="G7" s="36" t="e">
        <f t="shared" ref="G7:G17" si="0">E7+(E7*0.23)</f>
        <v>#REF!</v>
      </c>
    </row>
    <row r="8" spans="1:7" ht="27" customHeight="1" thickBot="1" x14ac:dyDescent="0.25">
      <c r="A8" s="6" t="s">
        <v>7</v>
      </c>
      <c r="B8" s="8" t="s">
        <v>15</v>
      </c>
      <c r="C8" s="13" t="e">
        <f>C7*0.3</f>
        <v>#REF!</v>
      </c>
      <c r="D8" s="19" t="e">
        <f>E8/C8</f>
        <v>#REF!</v>
      </c>
      <c r="E8" s="45" t="e">
        <f>#REF!+#REF!+#REF!+#REF!+#REF!+#REF!+#REF!+#REF!+#REF!+#REF!+#REF!</f>
        <v>#REF!</v>
      </c>
      <c r="F8" s="9" t="s">
        <v>4</v>
      </c>
      <c r="G8" s="36" t="e">
        <f t="shared" si="0"/>
        <v>#REF!</v>
      </c>
    </row>
    <row r="9" spans="1:7" ht="27" customHeight="1" thickBot="1" x14ac:dyDescent="0.25">
      <c r="A9" s="23" t="s">
        <v>9</v>
      </c>
      <c r="B9" s="15" t="s">
        <v>16</v>
      </c>
      <c r="C9" s="33" t="e">
        <f>C7+C8</f>
        <v>#REF!</v>
      </c>
      <c r="D9" s="20" t="e">
        <f>D8</f>
        <v>#REF!</v>
      </c>
      <c r="E9" s="47" t="e">
        <f>#REF!+#REF!+#REF!+#REF!+#REF!+#REF!+#REF!+#REF!+#REF!+#REF!+#REF!</f>
        <v>#REF!</v>
      </c>
      <c r="F9" s="16" t="s">
        <v>4</v>
      </c>
      <c r="G9" s="37" t="e">
        <f t="shared" si="0"/>
        <v>#REF!</v>
      </c>
    </row>
    <row r="10" spans="1:7" ht="39" thickBot="1" x14ac:dyDescent="0.25">
      <c r="A10" s="23" t="s">
        <v>10</v>
      </c>
      <c r="B10" s="24" t="s">
        <v>20</v>
      </c>
      <c r="C10" s="34">
        <v>12</v>
      </c>
      <c r="D10" s="46" t="e">
        <f>(E10/C10)/12</f>
        <v>#REF!</v>
      </c>
      <c r="E10" s="47" t="e">
        <f>#REF!+#REF!+#REF!+#REF!+#REF!+#REF!+#REF!+#REF!+#REF!+#REF!+#REF!</f>
        <v>#REF!</v>
      </c>
      <c r="F10" s="16" t="s">
        <v>4</v>
      </c>
      <c r="G10" s="37" t="e">
        <f t="shared" si="0"/>
        <v>#REF!</v>
      </c>
    </row>
    <row r="11" spans="1:7" ht="28.5" customHeight="1" thickBot="1" x14ac:dyDescent="0.25">
      <c r="A11" s="6" t="s">
        <v>11</v>
      </c>
      <c r="B11" s="14" t="s">
        <v>23</v>
      </c>
      <c r="C11" s="18" t="e">
        <f>C7</f>
        <v>#REF!</v>
      </c>
      <c r="D11" s="19" t="e">
        <f>E11/C11</f>
        <v>#REF!</v>
      </c>
      <c r="E11" s="45" t="e">
        <f>#REF!+#REF!+#REF!+#REF!+#REF!+#REF!+#REF!+#REF!+#REF!+#REF!+#REF!</f>
        <v>#REF!</v>
      </c>
      <c r="F11" s="9" t="s">
        <v>4</v>
      </c>
      <c r="G11" s="36" t="e">
        <f t="shared" si="0"/>
        <v>#REF!</v>
      </c>
    </row>
    <row r="12" spans="1:7" ht="33.75" customHeight="1" thickBot="1" x14ac:dyDescent="0.25">
      <c r="A12" s="6" t="s">
        <v>12</v>
      </c>
      <c r="B12" s="14" t="s">
        <v>29</v>
      </c>
      <c r="C12" s="21" t="e">
        <f>C11*0.3</f>
        <v>#REF!</v>
      </c>
      <c r="D12" s="19" t="e">
        <f>E12/C12</f>
        <v>#REF!</v>
      </c>
      <c r="E12" s="45" t="e">
        <f>#REF!+#REF!+#REF!+#REF!+#REF!+#REF!+#REF!+#REF!+#REF!+#REF!+#REF!</f>
        <v>#REF!</v>
      </c>
      <c r="F12" s="9" t="s">
        <v>4</v>
      </c>
      <c r="G12" s="36" t="e">
        <f t="shared" si="0"/>
        <v>#REF!</v>
      </c>
    </row>
    <row r="13" spans="1:7" ht="31.5" customHeight="1" thickBot="1" x14ac:dyDescent="0.25">
      <c r="A13" s="23" t="s">
        <v>13</v>
      </c>
      <c r="B13" s="15" t="s">
        <v>24</v>
      </c>
      <c r="C13" s="22" t="e">
        <f>C11+C12</f>
        <v>#REF!</v>
      </c>
      <c r="D13" s="48" t="e">
        <f>E13/C13</f>
        <v>#REF!</v>
      </c>
      <c r="E13" s="48" t="e">
        <f>#REF!+#REF!+#REF!+#REF!+#REF!+#REF!+#REF!+#REF!+#REF!+#REF!+#REF!</f>
        <v>#REF!</v>
      </c>
      <c r="F13" s="16" t="s">
        <v>4</v>
      </c>
      <c r="G13" s="37" t="e">
        <f t="shared" si="0"/>
        <v>#REF!</v>
      </c>
    </row>
    <row r="14" spans="1:7" ht="56.25" customHeight="1" thickBot="1" x14ac:dyDescent="0.25">
      <c r="A14" s="23" t="s">
        <v>21</v>
      </c>
      <c r="B14" s="25" t="s">
        <v>19</v>
      </c>
      <c r="C14" s="26" t="e">
        <f>#REF!+#REF!+#REF!+#REF!+#REF!+#REF!+#REF!+#REF!</f>
        <v>#REF!</v>
      </c>
      <c r="D14" s="48" t="s">
        <v>30</v>
      </c>
      <c r="E14" s="49" t="e">
        <f>#REF!+#REF!+#REF!+#REF!+#REF!+#REF!+#REF!+#REF!+#REF!+#REF!+#REF!</f>
        <v>#REF!</v>
      </c>
      <c r="F14" s="16" t="s">
        <v>4</v>
      </c>
      <c r="G14" s="37" t="e">
        <f t="shared" si="0"/>
        <v>#REF!</v>
      </c>
    </row>
    <row r="15" spans="1:7" ht="22.5" customHeight="1" thickBot="1" x14ac:dyDescent="0.3">
      <c r="A15" s="6" t="s">
        <v>22</v>
      </c>
      <c r="B15" s="5" t="s">
        <v>0</v>
      </c>
      <c r="C15" s="3" t="s">
        <v>0</v>
      </c>
      <c r="D15" s="31" t="s">
        <v>25</v>
      </c>
      <c r="E15" s="35" t="e">
        <f>E9+E10+E13+E14</f>
        <v>#REF!</v>
      </c>
      <c r="F15" s="28" t="s">
        <v>26</v>
      </c>
      <c r="G15" s="32" t="e">
        <f t="shared" si="0"/>
        <v>#REF!</v>
      </c>
    </row>
    <row r="16" spans="1:7" ht="39" customHeight="1" thickBot="1" x14ac:dyDescent="0.25">
      <c r="A16" s="38"/>
      <c r="B16" s="39"/>
      <c r="C16" s="39"/>
      <c r="D16" s="40" t="s">
        <v>27</v>
      </c>
      <c r="E16" s="41" t="e">
        <f>E7+E10+E11+E14</f>
        <v>#REF!</v>
      </c>
      <c r="F16" s="43" t="s">
        <v>26</v>
      </c>
      <c r="G16" s="36" t="e">
        <f t="shared" si="0"/>
        <v>#REF!</v>
      </c>
    </row>
    <row r="17" spans="2:7" ht="13.5" thickBot="1" x14ac:dyDescent="0.25">
      <c r="D17" s="30" t="s">
        <v>28</v>
      </c>
      <c r="E17" s="42" t="e">
        <f>E8+E12</f>
        <v>#REF!</v>
      </c>
      <c r="F17" s="43" t="s">
        <v>26</v>
      </c>
      <c r="G17" s="44" t="e">
        <f t="shared" si="0"/>
        <v>#REF!</v>
      </c>
    </row>
    <row r="18" spans="2:7" x14ac:dyDescent="0.2">
      <c r="B18" s="1"/>
    </row>
    <row r="19" spans="2:7" x14ac:dyDescent="0.2">
      <c r="E19" s="27"/>
      <c r="G19" s="27"/>
    </row>
    <row r="20" spans="2:7" x14ac:dyDescent="0.2">
      <c r="E20" s="27"/>
    </row>
    <row r="26" spans="2:7" x14ac:dyDescent="0.2">
      <c r="F26" s="17"/>
    </row>
  </sheetData>
  <mergeCells count="1">
    <mergeCell ref="A2:G2"/>
  </mergeCells>
  <pageMargins left="1.55" right="0.70866141732283472" top="0.74803149606299213" bottom="0.74803149606299213" header="0.31496062992125984" footer="0.31496062992125984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5"/>
  <sheetViews>
    <sheetView tabSelected="1" workbookViewId="0">
      <selection activeCell="C7" sqref="C7"/>
    </sheetView>
  </sheetViews>
  <sheetFormatPr defaultRowHeight="12.75" x14ac:dyDescent="0.2"/>
  <cols>
    <col min="1" max="1" width="5" customWidth="1"/>
    <col min="2" max="2" width="50.7109375" customWidth="1"/>
    <col min="3" max="3" width="17.5703125" customWidth="1"/>
    <col min="4" max="4" width="12.85546875" customWidth="1"/>
    <col min="5" max="5" width="17.5703125" customWidth="1"/>
    <col min="6" max="6" width="21.5703125" customWidth="1"/>
    <col min="7" max="7" width="13.5703125" customWidth="1"/>
    <col min="8" max="8" width="16.28515625" customWidth="1"/>
  </cols>
  <sheetData>
    <row r="1" spans="1:9" x14ac:dyDescent="0.2">
      <c r="A1" s="52" t="s">
        <v>59</v>
      </c>
      <c r="H1" s="62" t="s">
        <v>60</v>
      </c>
    </row>
    <row r="2" spans="1:9" ht="20.100000000000001" customHeight="1" x14ac:dyDescent="0.25">
      <c r="A2" s="84" t="s">
        <v>34</v>
      </c>
      <c r="B2" s="84"/>
      <c r="C2" s="84"/>
      <c r="D2" s="84"/>
      <c r="E2" s="84"/>
      <c r="F2" s="84"/>
      <c r="G2" s="84"/>
      <c r="H2" s="84"/>
    </row>
    <row r="3" spans="1:9" ht="20.100000000000001" customHeight="1" x14ac:dyDescent="0.25">
      <c r="A3" s="82" t="s">
        <v>38</v>
      </c>
      <c r="B3" s="82"/>
      <c r="C3" s="82"/>
      <c r="D3" s="82"/>
      <c r="E3" s="82"/>
      <c r="F3" s="82"/>
      <c r="G3" s="82"/>
      <c r="H3" s="82"/>
    </row>
    <row r="4" spans="1:9" s="50" customFormat="1" ht="24.95" customHeight="1" x14ac:dyDescent="0.2">
      <c r="B4" s="83" t="s">
        <v>35</v>
      </c>
      <c r="C4" s="83"/>
      <c r="D4" s="83"/>
      <c r="E4" s="83"/>
      <c r="F4" s="83"/>
      <c r="G4" s="83"/>
      <c r="H4" s="83"/>
    </row>
    <row r="5" spans="1:9" ht="40.5" customHeight="1" x14ac:dyDescent="0.2">
      <c r="A5" s="54" t="s">
        <v>33</v>
      </c>
      <c r="B5" s="56" t="s">
        <v>36</v>
      </c>
      <c r="C5" s="59" t="s">
        <v>1</v>
      </c>
      <c r="D5" s="56" t="s">
        <v>37</v>
      </c>
      <c r="E5" s="56" t="s">
        <v>39</v>
      </c>
      <c r="F5" s="56" t="s">
        <v>40</v>
      </c>
    </row>
    <row r="6" spans="1:9" x14ac:dyDescent="0.2">
      <c r="A6" s="60" t="s">
        <v>8</v>
      </c>
      <c r="B6" s="60" t="s">
        <v>6</v>
      </c>
      <c r="C6" s="60" t="s">
        <v>7</v>
      </c>
      <c r="D6" s="60" t="s">
        <v>9</v>
      </c>
      <c r="E6" s="60" t="s">
        <v>10</v>
      </c>
      <c r="F6" s="60" t="s">
        <v>11</v>
      </c>
    </row>
    <row r="7" spans="1:9" ht="30" customHeight="1" x14ac:dyDescent="0.2">
      <c r="A7" s="51">
        <v>1</v>
      </c>
      <c r="B7" s="53" t="s">
        <v>56</v>
      </c>
      <c r="C7" s="55">
        <f>INT(4200*1.78)</f>
        <v>7476</v>
      </c>
      <c r="D7" s="57" t="s">
        <v>61</v>
      </c>
      <c r="E7" s="63"/>
      <c r="F7" s="58">
        <f>ROUND(C7*E7,2)</f>
        <v>0</v>
      </c>
      <c r="I7" s="80"/>
    </row>
    <row r="8" spans="1:9" ht="30" customHeight="1" x14ac:dyDescent="0.2">
      <c r="A8" s="65"/>
      <c r="B8" s="66"/>
      <c r="C8" s="67"/>
      <c r="D8" s="68"/>
      <c r="E8" s="69" t="s">
        <v>41</v>
      </c>
      <c r="F8" s="58">
        <f>ROUND(F7*0.23,2)</f>
        <v>0</v>
      </c>
      <c r="G8" s="64"/>
      <c r="H8" s="64"/>
      <c r="I8" s="80"/>
    </row>
    <row r="9" spans="1:9" ht="30" customHeight="1" x14ac:dyDescent="0.2">
      <c r="A9" s="70"/>
      <c r="B9" s="71"/>
      <c r="C9" s="72"/>
      <c r="D9" s="73"/>
      <c r="E9" s="74" t="s">
        <v>42</v>
      </c>
      <c r="F9" s="61">
        <f>F7+F8</f>
        <v>0</v>
      </c>
      <c r="G9" s="64"/>
      <c r="H9" s="64"/>
    </row>
    <row r="10" spans="1:9" ht="35.1" customHeight="1" x14ac:dyDescent="0.2">
      <c r="A10" s="85" t="s">
        <v>63</v>
      </c>
      <c r="B10" s="86"/>
      <c r="C10" s="86"/>
      <c r="D10" s="86"/>
      <c r="E10" s="86"/>
      <c r="F10" s="86"/>
      <c r="G10" s="86"/>
      <c r="H10" s="86"/>
    </row>
    <row r="11" spans="1:9" s="78" customFormat="1" ht="18.95" customHeight="1" x14ac:dyDescent="0.2">
      <c r="A11" s="81" t="s">
        <v>44</v>
      </c>
      <c r="B11" s="81"/>
      <c r="C11" s="81"/>
      <c r="D11" s="81"/>
      <c r="E11" s="81"/>
      <c r="F11" s="81"/>
      <c r="G11" s="81"/>
      <c r="H11" s="81"/>
    </row>
    <row r="12" spans="1:9" ht="26.25" customHeight="1" x14ac:dyDescent="0.2">
      <c r="A12" s="75"/>
      <c r="B12" s="76" t="s">
        <v>43</v>
      </c>
      <c r="C12" s="50"/>
      <c r="D12" s="50"/>
      <c r="E12" s="50"/>
      <c r="F12" s="50"/>
      <c r="G12" s="50"/>
      <c r="H12" s="50"/>
    </row>
    <row r="13" spans="1:9" ht="30" customHeight="1" x14ac:dyDescent="0.2">
      <c r="B13" s="85" t="s">
        <v>62</v>
      </c>
      <c r="C13" s="87"/>
      <c r="D13" s="87"/>
      <c r="E13" s="87"/>
      <c r="F13" s="87"/>
      <c r="G13" s="87"/>
      <c r="H13" s="87"/>
    </row>
    <row r="14" spans="1:9" ht="30" customHeight="1" x14ac:dyDescent="0.2">
      <c r="B14" s="85" t="s">
        <v>64</v>
      </c>
      <c r="C14" s="87"/>
      <c r="D14" s="87"/>
      <c r="E14" s="87"/>
      <c r="F14" s="87"/>
      <c r="G14" s="87"/>
      <c r="H14" s="87"/>
    </row>
    <row r="15" spans="1:9" s="78" customFormat="1" ht="18.95" customHeight="1" x14ac:dyDescent="0.2">
      <c r="A15" s="81" t="s">
        <v>45</v>
      </c>
      <c r="B15" s="81"/>
      <c r="C15" s="81"/>
      <c r="D15" s="81"/>
      <c r="E15" s="81"/>
      <c r="F15" s="81"/>
      <c r="G15" s="81"/>
      <c r="H15" s="81"/>
    </row>
    <row r="16" spans="1:9" ht="20.25" customHeight="1" x14ac:dyDescent="0.2">
      <c r="A16" s="77" t="s">
        <v>46</v>
      </c>
      <c r="B16" s="29" t="s">
        <v>47</v>
      </c>
      <c r="F16" s="17"/>
      <c r="G16" s="17"/>
    </row>
    <row r="17" spans="1:7" x14ac:dyDescent="0.2">
      <c r="A17" s="77" t="s">
        <v>48</v>
      </c>
      <c r="B17" s="29" t="s">
        <v>49</v>
      </c>
    </row>
    <row r="18" spans="1:7" x14ac:dyDescent="0.2">
      <c r="A18" s="77" t="s">
        <v>51</v>
      </c>
      <c r="B18" s="29" t="s">
        <v>50</v>
      </c>
    </row>
    <row r="19" spans="1:7" x14ac:dyDescent="0.2">
      <c r="A19" s="77" t="s">
        <v>53</v>
      </c>
      <c r="B19" s="29" t="s">
        <v>52</v>
      </c>
    </row>
    <row r="20" spans="1:7" x14ac:dyDescent="0.2">
      <c r="A20" s="77" t="s">
        <v>55</v>
      </c>
      <c r="B20" s="29" t="s">
        <v>54</v>
      </c>
    </row>
    <row r="25" spans="1:7" x14ac:dyDescent="0.2">
      <c r="B25" s="79" t="s">
        <v>57</v>
      </c>
      <c r="E25" s="79"/>
      <c r="F25" s="79" t="s">
        <v>58</v>
      </c>
      <c r="G25" s="79"/>
    </row>
  </sheetData>
  <mergeCells count="8">
    <mergeCell ref="A15:H15"/>
    <mergeCell ref="A3:H3"/>
    <mergeCell ref="B4:H4"/>
    <mergeCell ref="A2:H2"/>
    <mergeCell ref="A10:H10"/>
    <mergeCell ref="A11:H11"/>
    <mergeCell ref="B13:H13"/>
    <mergeCell ref="B14:H14"/>
  </mergeCells>
  <phoneticPr fontId="9" type="noConversion"/>
  <printOptions horizontalCentered="1"/>
  <pageMargins left="0" right="0" top="1.1811023622047245" bottom="0.3937007874015748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UC 2023</vt:lpstr>
      <vt:lpstr>OGÓŁEM (suma)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Skulski</dc:creator>
  <cp:lastModifiedBy>Miłosz Waszewski</cp:lastModifiedBy>
  <cp:lastPrinted>2026-06-30T11:14:08Z</cp:lastPrinted>
  <dcterms:created xsi:type="dcterms:W3CDTF">2017-07-25T07:57:10Z</dcterms:created>
  <dcterms:modified xsi:type="dcterms:W3CDTF">2026-08-05T14:32:46Z</dcterms:modified>
</cp:coreProperties>
</file>